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80" windowHeight="8190" activeTab="2"/>
  </bookViews>
  <sheets>
    <sheet name="Аркуш1" sheetId="1" r:id="rId1"/>
    <sheet name="Аркуш2" sheetId="2" r:id="rId2"/>
    <sheet name="Диаграмма2" sheetId="3" r:id="rId3"/>
  </sheets>
  <definedNames>
    <definedName name="_xlnm.Print_Area" localSheetId="0">'Аркуш1'!$A$1:$F$43</definedName>
    <definedName name="_xlnm.Print_Area" localSheetId="1">'Аркуш2'!$A$1:$C$42</definedName>
  </definedNames>
  <calcPr fullCalcOnLoad="1"/>
</workbook>
</file>

<file path=xl/sharedStrings.xml><?xml version="1.0" encoding="utf-8"?>
<sst xmlns="http://schemas.openxmlformats.org/spreadsheetml/2006/main" count="55" uniqueCount="29">
  <si>
    <t>Алгебра</t>
  </si>
  <si>
    <t>Хімія</t>
  </si>
  <si>
    <t>Історія України</t>
  </si>
  <si>
    <t>Геометрія</t>
  </si>
  <si>
    <t>Українська мова</t>
  </si>
  <si>
    <t>Географія</t>
  </si>
  <si>
    <t>Іноземна мова</t>
  </si>
  <si>
    <t>Біологія</t>
  </si>
  <si>
    <t>Інформатика</t>
  </si>
  <si>
    <t>Фізика</t>
  </si>
  <si>
    <t>Всього</t>
  </si>
  <si>
    <t>Рівень навчальних досягнень учнів</t>
  </si>
  <si>
    <t>Початковий</t>
  </si>
  <si>
    <t>Середній</t>
  </si>
  <si>
    <t>Достатній</t>
  </si>
  <si>
    <t>Високий</t>
  </si>
  <si>
    <t>Середній бал</t>
  </si>
  <si>
    <t>спеціаліст</t>
  </si>
  <si>
    <t>спеціаліст ІІ категорії</t>
  </si>
  <si>
    <t>спеціаліст І категорії</t>
  </si>
  <si>
    <t>спеціаліст вищої категорії</t>
  </si>
  <si>
    <t>Рівень кваліфі- каційної категорії</t>
  </si>
  <si>
    <t>Рівень кваліфікаційної категорії вчителів</t>
  </si>
  <si>
    <t>Предмети</t>
  </si>
  <si>
    <t>Кваліфікаційна категорія вчителів</t>
  </si>
  <si>
    <t>Іноземна мова (англійська)</t>
  </si>
  <si>
    <t>друга іноземна мова</t>
  </si>
  <si>
    <t>Квадрант-аналіз результатів успішності учнів 11-х  класів Харківської спеціалізвоаної школи І-ІІІ ступенів №17 Харківської міської ради Харківської області у ІІ семестрі 2019-2020 навчального року з предметів інваріантної складової робочих навчальних планів</t>
  </si>
  <si>
    <t xml:space="preserve">Квадрант-аналіз за підсумками ІІ семестру 2019-2020 н.р. 
в 11-х класах з предметів інваріантної складової                    робочих навчальних планів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</si>
</sst>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_-* #,##0\ _₴_-;\-* #,##0\ _₴_-;_-* &quot;-&quot;\ _₴_-;_-@_-"/>
    <numFmt numFmtId="181" formatCode="_-* #,##0.00\ _₴_-;\-* #,##0.00\ _₴_-;_-* &quot;-&quot;??\ _₴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59"/>
      <name val="Arial Cyr"/>
      <family val="0"/>
    </font>
    <font>
      <b/>
      <sz val="10"/>
      <color indexed="59"/>
      <name val="Arial Cyr"/>
      <family val="0"/>
    </font>
    <font>
      <b/>
      <sz val="12"/>
      <color indexed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shrinkToFi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20" fillId="0" borderId="14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1" fillId="0" borderId="14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20" fillId="0" borderId="18" xfId="0" applyNumberFormat="1" applyFont="1" applyBorder="1" applyAlignment="1">
      <alignment horizontal="center" vertical="center" shrinkToFit="1"/>
    </xf>
    <xf numFmtId="2" fontId="20" fillId="0" borderId="19" xfId="0" applyNumberFormat="1" applyFont="1" applyBorder="1" applyAlignment="1">
      <alignment horizontal="center" vertical="center" shrinkToFit="1"/>
    </xf>
    <xf numFmtId="2" fontId="20" fillId="0" borderId="20" xfId="0" applyNumberFormat="1" applyFont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center" vertical="center" wrapText="1"/>
    </xf>
    <xf numFmtId="2" fontId="25" fillId="0" borderId="26" xfId="0" applyNumberFormat="1" applyFont="1" applyBorder="1" applyAlignment="1">
      <alignment horizontal="center" vertical="center"/>
    </xf>
    <xf numFmtId="2" fontId="25" fillId="0" borderId="14" xfId="0" applyNumberFormat="1" applyFont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2" fontId="25" fillId="0" borderId="30" xfId="0" applyNumberFormat="1" applyFont="1" applyBorder="1" applyAlignment="1">
      <alignment horizontal="center" vertical="center"/>
    </xf>
    <xf numFmtId="2" fontId="25" fillId="0" borderId="31" xfId="0" applyNumberFormat="1" applyFont="1" applyBorder="1" applyAlignment="1">
      <alignment horizontal="center" vertical="center"/>
    </xf>
    <xf numFmtId="2" fontId="25" fillId="0" borderId="32" xfId="0" applyNumberFormat="1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/>
    </xf>
    <xf numFmtId="2" fontId="25" fillId="0" borderId="19" xfId="0" applyNumberFormat="1" applyFont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25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21" fillId="25" borderId="25" xfId="0" applyFont="1" applyFill="1" applyBorder="1" applyAlignment="1">
      <alignment horizontal="center" vertical="center" wrapText="1"/>
    </xf>
    <xf numFmtId="0" fontId="21" fillId="26" borderId="14" xfId="0" applyFont="1" applyFill="1" applyBorder="1" applyAlignment="1">
      <alignment horizontal="center" vertical="center" shrinkToFit="1"/>
    </xf>
    <xf numFmtId="0" fontId="21" fillId="26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center" vertical="center" wrapText="1"/>
    </xf>
    <xf numFmtId="0" fontId="21" fillId="24" borderId="34" xfId="0" applyFont="1" applyFill="1" applyBorder="1" applyAlignment="1">
      <alignment horizontal="center" vertical="center" wrapText="1"/>
    </xf>
    <xf numFmtId="0" fontId="21" fillId="24" borderId="35" xfId="0" applyFont="1" applyFill="1" applyBorder="1" applyAlignment="1">
      <alignment horizontal="center" vertical="center" wrapText="1"/>
    </xf>
    <xf numFmtId="0" fontId="21" fillId="27" borderId="18" xfId="0" applyFont="1" applyFill="1" applyBorder="1" applyAlignment="1">
      <alignment horizontal="center" vertical="center" wrapText="1"/>
    </xf>
    <xf numFmtId="0" fontId="21" fillId="27" borderId="2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25" borderId="18" xfId="0" applyFont="1" applyFill="1" applyBorder="1" applyAlignment="1">
      <alignment horizontal="center" vertical="center" wrapText="1"/>
    </xf>
    <xf numFmtId="0" fontId="21" fillId="25" borderId="20" xfId="0" applyFont="1" applyFill="1" applyBorder="1" applyAlignment="1">
      <alignment horizontal="center" vertical="center" wrapText="1"/>
    </xf>
    <xf numFmtId="0" fontId="21" fillId="25" borderId="33" xfId="0" applyFont="1" applyFill="1" applyBorder="1" applyAlignment="1">
      <alignment horizontal="center" vertical="center" wrapText="1"/>
    </xf>
    <xf numFmtId="0" fontId="21" fillId="25" borderId="34" xfId="0" applyFont="1" applyFill="1" applyBorder="1" applyAlignment="1">
      <alignment horizontal="center" vertical="center" wrapText="1"/>
    </xf>
    <xf numFmtId="0" fontId="21" fillId="25" borderId="35" xfId="0" applyFont="1" applyFill="1" applyBorder="1" applyAlignment="1">
      <alignment horizontal="center" vertical="center" wrapText="1"/>
    </xf>
    <xf numFmtId="0" fontId="21" fillId="25" borderId="18" xfId="0" applyFont="1" applyFill="1" applyBorder="1" applyAlignment="1">
      <alignment horizontal="center" vertical="center" wrapText="1"/>
    </xf>
    <xf numFmtId="0" fontId="21" fillId="25" borderId="2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28" borderId="19" xfId="0" applyFont="1" applyFill="1" applyBorder="1" applyAlignment="1">
      <alignment horizontal="center" vertical="center" wrapText="1"/>
    </xf>
    <xf numFmtId="0" fontId="0" fillId="28" borderId="16" xfId="0" applyFill="1" applyBorder="1" applyAlignment="1">
      <alignment/>
    </xf>
    <xf numFmtId="0" fontId="0" fillId="28" borderId="11" xfId="0" applyFill="1" applyBorder="1" applyAlignment="1">
      <alignment/>
    </xf>
    <xf numFmtId="0" fontId="0" fillId="28" borderId="23" xfId="0" applyFill="1" applyBorder="1" applyAlignment="1">
      <alignment/>
    </xf>
    <xf numFmtId="2" fontId="20" fillId="28" borderId="19" xfId="0" applyNumberFormat="1" applyFont="1" applyFill="1" applyBorder="1" applyAlignment="1">
      <alignment horizontal="center" vertical="center" shrinkToFit="1"/>
    </xf>
    <xf numFmtId="0" fontId="0" fillId="28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Квадрант-аналіз за підсумками ІІ семестру 2019/2020 н.р. в 11-х класах  
з  предметів інваріантної складової робочих навчальних планів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505"/>
          <c:w val="0.946"/>
          <c:h val="0.78625"/>
        </c:manualLayout>
      </c:layout>
      <c:scatterChart>
        <c:scatterStyle val="lineMarker"/>
        <c:varyColors val="0"/>
        <c:ser>
          <c:idx val="1"/>
          <c:order val="0"/>
          <c:tx>
            <c:strRef>
              <c:f>Аркуш2!$A$6</c:f>
              <c:strCache>
                <c:ptCount val="1"/>
                <c:pt idx="0">
                  <c:v>Алгебра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Аркуш2!$B$6</c:f>
              <c:numCache>
                <c:ptCount val="1"/>
                <c:pt idx="0">
                  <c:v>8</c:v>
                </c:pt>
              </c:numCache>
            </c:numRef>
          </c:xVal>
          <c:yVal>
            <c:numRef>
              <c:f>Аркуш2!$C$6</c:f>
              <c:numCache>
                <c:ptCount val="1"/>
                <c:pt idx="0">
                  <c:v>9.166666666666666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Аркуш2!$A$7</c:f>
              <c:strCache>
                <c:ptCount val="1"/>
                <c:pt idx="0">
                  <c:v>Хімія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Аркуш2!$B$7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Аркуш2!$C$7</c:f>
              <c:numCache>
                <c:ptCount val="1"/>
                <c:pt idx="0">
                  <c:v>9.666666666666666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Аркуш2!$A$8</c:f>
              <c:strCache>
                <c:ptCount val="1"/>
                <c:pt idx="0">
                  <c:v>Історія України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Аркуш2!$B$8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Аркуш2!$C$8</c:f>
              <c:numCache>
                <c:ptCount val="1"/>
                <c:pt idx="0">
                  <c:v>9.722222222222221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Аркуш2!$A$9</c:f>
              <c:strCache>
                <c:ptCount val="1"/>
                <c:pt idx="0">
                  <c:v>Геометрія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Аркуш2!$B$9</c:f>
              <c:numCache>
                <c:ptCount val="1"/>
                <c:pt idx="0">
                  <c:v>8</c:v>
                </c:pt>
              </c:numCache>
            </c:numRef>
          </c:xVal>
          <c:yVal>
            <c:numRef>
              <c:f>Аркуш2!$C$9</c:f>
              <c:numCache>
                <c:ptCount val="1"/>
                <c:pt idx="0">
                  <c:v>9.222222222222221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Аркуш2!$A$10</c:f>
              <c:strCache>
                <c:ptCount val="1"/>
                <c:pt idx="0">
                  <c:v>Українська мова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Аркуш2!$B$10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Аркуш2!$C$10</c:f>
              <c:numCache>
                <c:ptCount val="1"/>
                <c:pt idx="0">
                  <c:v>9.371428571428572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Аркуш2!$A$11</c:f>
              <c:strCache>
                <c:ptCount val="1"/>
                <c:pt idx="0">
                  <c:v>Географія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Аркуш2!$B$11</c:f>
              <c:numCache>
                <c:ptCount val="1"/>
                <c:pt idx="0">
                  <c:v>6.5</c:v>
                </c:pt>
              </c:numCache>
            </c:numRef>
          </c:xVal>
          <c:yVal>
            <c:numRef>
              <c:f>Аркуш2!$C$11</c:f>
              <c:numCache>
                <c:ptCount val="1"/>
                <c:pt idx="0">
                  <c:v>9.833333333333334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Аркуш2!$A$12</c:f>
              <c:strCache>
                <c:ptCount val="1"/>
                <c:pt idx="0">
                  <c:v>Іноземна мова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Аркуш2!$B$12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Аркуш2!$C$12</c:f>
              <c:numCache>
                <c:ptCount val="1"/>
                <c:pt idx="0">
                  <c:v>10.083333333333334</c:v>
                </c:pt>
              </c:numCache>
            </c:numRef>
          </c:yVal>
          <c:smooth val="0"/>
        </c:ser>
        <c:ser>
          <c:idx val="8"/>
          <c:order val="7"/>
          <c:tx>
            <c:strRef>
              <c:f>Аркуш2!$A$13</c:f>
              <c:strCache>
                <c:ptCount val="1"/>
                <c:pt idx="0">
                  <c:v>Біологія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Аркуш2!$B$13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Аркуш2!$C$13</c:f>
              <c:numCache>
                <c:ptCount val="1"/>
                <c:pt idx="0">
                  <c:v>10.11111111111111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Аркуш2!$A$14</c:f>
              <c:strCache>
                <c:ptCount val="1"/>
                <c:pt idx="0">
                  <c:v>Інформатика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Аркуш2!$B$14</c:f>
              <c:numCache>
                <c:ptCount val="1"/>
                <c:pt idx="0">
                  <c:v>8</c:v>
                </c:pt>
              </c:numCache>
            </c:numRef>
          </c:xVal>
          <c:yVal>
            <c:numRef>
              <c:f>Аркуш2!$C$14</c:f>
              <c:numCache>
                <c:ptCount val="1"/>
                <c:pt idx="0">
                  <c:v>9.68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Аркуш2!$A$15</c:f>
              <c:strCache>
                <c:ptCount val="1"/>
                <c:pt idx="0">
                  <c:v>друга іноземна мова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Аркуш2!$B$15</c:f>
              <c:numCache>
                <c:ptCount val="1"/>
                <c:pt idx="0">
                  <c:v>10.25</c:v>
                </c:pt>
              </c:numCache>
            </c:numRef>
          </c:xVal>
          <c:yVal>
            <c:numRef>
              <c:f>Аркуш2!$C$15</c:f>
              <c:numCache>
                <c:ptCount val="1"/>
                <c:pt idx="0">
                  <c:v>10.055555555555555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Аркуш2!$A$16</c:f>
              <c:strCache>
                <c:ptCount val="1"/>
                <c:pt idx="0">
                  <c:v>Фізика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Аркуш2!$B$16</c:f>
              <c:numCache>
                <c:ptCount val="1"/>
                <c:pt idx="0">
                  <c:v>8</c:v>
                </c:pt>
              </c:numCache>
            </c:numRef>
          </c:xVal>
          <c:yVal>
            <c:numRef>
              <c:f>Аркуш2!$C$16</c:f>
              <c:numCache>
                <c:ptCount val="1"/>
                <c:pt idx="0">
                  <c:v>9.63888888888889</c:v>
                </c:pt>
              </c:numCache>
            </c:numRef>
          </c:yVal>
          <c:smooth val="0"/>
        </c:ser>
        <c:axId val="17410349"/>
        <c:axId val="22475414"/>
      </c:scatterChart>
      <c:valAx>
        <c:axId val="17410349"/>
        <c:scaling>
          <c:orientation val="minMax"/>
          <c:max val="12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C3C3C"/>
                    </a:solidFill>
                  </a:rPr>
                  <a:t>рівень кваліфікаційної категорії вчителів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C3C"/>
                </a:solidFill>
              </a:defRPr>
            </a:pPr>
          </a:p>
        </c:txPr>
        <c:crossAx val="22475414"/>
        <c:crossesAt val="8"/>
        <c:crossBetween val="midCat"/>
        <c:dispUnits/>
      </c:valAx>
      <c:valAx>
        <c:axId val="22475414"/>
        <c:scaling>
          <c:orientation val="minMax"/>
          <c:max val="1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C3C3C"/>
                    </a:solidFill>
                  </a:rPr>
                  <a:t>рівень навчальних досягнень учнів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C3C"/>
                </a:solidFill>
              </a:defRPr>
            </a:pPr>
          </a:p>
        </c:txPr>
        <c:crossAx val="17410349"/>
        <c:crossesAt val="9.2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95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42"/>
  <sheetViews>
    <sheetView zoomScalePageLayoutView="0" workbookViewId="0" topLeftCell="A13">
      <selection activeCell="J24" sqref="J24"/>
    </sheetView>
  </sheetViews>
  <sheetFormatPr defaultColWidth="9.140625" defaultRowHeight="12.75"/>
  <cols>
    <col min="1" max="1" width="26.7109375" style="1" customWidth="1"/>
    <col min="2" max="2" width="16.8515625" style="1" customWidth="1"/>
    <col min="3" max="3" width="14.8515625" style="1" customWidth="1"/>
    <col min="4" max="4" width="16.00390625" style="1" customWidth="1"/>
    <col min="5" max="5" width="13.8515625" style="1" customWidth="1"/>
    <col min="6" max="6" width="20.421875" style="1" customWidth="1"/>
    <col min="7" max="8" width="9.140625" style="1" customWidth="1"/>
    <col min="9" max="9" width="12.421875" style="1" customWidth="1"/>
    <col min="10" max="10" width="9.140625" style="1" customWidth="1"/>
    <col min="11" max="11" width="16.140625" style="1" customWidth="1"/>
    <col min="12" max="16384" width="9.140625" style="1" customWidth="1"/>
  </cols>
  <sheetData>
    <row r="1" spans="1:6" ht="12.75" customHeight="1">
      <c r="A1" s="2"/>
      <c r="B1" s="3"/>
      <c r="C1" s="3"/>
      <c r="D1" s="3"/>
      <c r="E1" s="3"/>
      <c r="F1" s="3"/>
    </row>
    <row r="2" spans="1:6" ht="12.75" customHeight="1">
      <c r="A2" s="2"/>
      <c r="B2" s="3"/>
      <c r="C2" s="3"/>
      <c r="D2" s="3"/>
      <c r="E2" s="3"/>
      <c r="F2" s="3"/>
    </row>
    <row r="3" spans="1:6" ht="12.75" customHeight="1">
      <c r="A3" s="2"/>
      <c r="B3" s="3"/>
      <c r="C3" s="3"/>
      <c r="D3" s="3"/>
      <c r="E3" s="3"/>
      <c r="F3" s="3"/>
    </row>
    <row r="4" spans="1:6" ht="12.75" customHeight="1">
      <c r="A4" s="2"/>
      <c r="B4" s="3"/>
      <c r="C4" s="3"/>
      <c r="D4" s="3"/>
      <c r="E4" s="3"/>
      <c r="F4" s="3"/>
    </row>
    <row r="5" spans="1:6" ht="12.75" customHeight="1">
      <c r="A5" s="2"/>
      <c r="B5" s="3"/>
      <c r="C5" s="3"/>
      <c r="D5" s="3"/>
      <c r="E5" s="3"/>
      <c r="F5" s="3"/>
    </row>
    <row r="6" spans="1:6" ht="76.5" customHeight="1">
      <c r="A6" s="55" t="s">
        <v>27</v>
      </c>
      <c r="B6" s="55"/>
      <c r="C6" s="55"/>
      <c r="D6" s="55"/>
      <c r="E6" s="55"/>
      <c r="F6" s="55"/>
    </row>
    <row r="7" spans="1:6" ht="18.75" thickBot="1">
      <c r="A7" s="4"/>
      <c r="B7" s="4"/>
      <c r="C7" s="4"/>
      <c r="D7" s="4"/>
      <c r="E7" s="4"/>
      <c r="F7" s="4"/>
    </row>
    <row r="8" spans="1:6" ht="18.75" customHeight="1" thickBot="1">
      <c r="A8" s="56" t="s">
        <v>23</v>
      </c>
      <c r="B8" s="58" t="s">
        <v>11</v>
      </c>
      <c r="C8" s="59"/>
      <c r="D8" s="59"/>
      <c r="E8" s="60"/>
      <c r="F8" s="61" t="s">
        <v>16</v>
      </c>
    </row>
    <row r="9" spans="1:6" ht="19.5" thickBot="1">
      <c r="A9" s="57"/>
      <c r="B9" s="42" t="s">
        <v>12</v>
      </c>
      <c r="C9" s="42" t="s">
        <v>13</v>
      </c>
      <c r="D9" s="42" t="s">
        <v>14</v>
      </c>
      <c r="E9" s="43" t="s">
        <v>15</v>
      </c>
      <c r="F9" s="62"/>
    </row>
    <row r="10" spans="1:6" ht="18.75">
      <c r="A10" s="17" t="s">
        <v>0</v>
      </c>
      <c r="B10" s="14"/>
      <c r="C10" s="11">
        <v>8</v>
      </c>
      <c r="D10" s="11">
        <v>50</v>
      </c>
      <c r="E10" s="22">
        <v>50</v>
      </c>
      <c r="F10" s="25">
        <f>(2*B10+5*C10+8*D10+11*E10)/(B10+C10+D10+E10)</f>
        <v>9.166666666666666</v>
      </c>
    </row>
    <row r="11" spans="1:6" ht="18.75">
      <c r="A11" s="18" t="s">
        <v>1</v>
      </c>
      <c r="B11" s="15"/>
      <c r="C11" s="10">
        <v>2</v>
      </c>
      <c r="D11" s="10">
        <v>44</v>
      </c>
      <c r="E11" s="23">
        <v>62</v>
      </c>
      <c r="F11" s="26">
        <f aca="true" t="shared" si="0" ref="F11:F21">(2*B11+5*C11+8*D11+11*E11)/(B11+C11+D11+E11)</f>
        <v>9.666666666666666</v>
      </c>
    </row>
    <row r="12" spans="1:6" ht="18.75">
      <c r="A12" s="18" t="s">
        <v>2</v>
      </c>
      <c r="B12" s="15"/>
      <c r="C12" s="10">
        <v>5</v>
      </c>
      <c r="D12" s="10">
        <v>36</v>
      </c>
      <c r="E12" s="23">
        <v>67</v>
      </c>
      <c r="F12" s="26">
        <f t="shared" si="0"/>
        <v>9.722222222222221</v>
      </c>
    </row>
    <row r="13" spans="1:6" ht="18.75">
      <c r="A13" s="18" t="s">
        <v>3</v>
      </c>
      <c r="B13" s="15"/>
      <c r="C13" s="10">
        <v>7</v>
      </c>
      <c r="D13" s="10">
        <v>50</v>
      </c>
      <c r="E13" s="23">
        <v>51</v>
      </c>
      <c r="F13" s="26">
        <f t="shared" si="0"/>
        <v>9.222222222222221</v>
      </c>
    </row>
    <row r="14" spans="1:6" ht="18.75">
      <c r="A14" s="18" t="s">
        <v>4</v>
      </c>
      <c r="B14" s="15"/>
      <c r="C14" s="10">
        <v>6</v>
      </c>
      <c r="D14" s="10">
        <v>45</v>
      </c>
      <c r="E14" s="23">
        <v>54</v>
      </c>
      <c r="F14" s="26">
        <f t="shared" si="0"/>
        <v>9.371428571428572</v>
      </c>
    </row>
    <row r="15" spans="1:6" ht="18.75">
      <c r="A15" s="18" t="s">
        <v>5</v>
      </c>
      <c r="B15" s="15"/>
      <c r="C15" s="10">
        <v>2</v>
      </c>
      <c r="D15" s="10">
        <v>38</v>
      </c>
      <c r="E15" s="23">
        <v>68</v>
      </c>
      <c r="F15" s="26">
        <f t="shared" si="0"/>
        <v>9.833333333333334</v>
      </c>
    </row>
    <row r="16" spans="1:6" ht="37.5">
      <c r="A16" s="47" t="s">
        <v>25</v>
      </c>
      <c r="B16" s="15"/>
      <c r="C16" s="10">
        <v>3</v>
      </c>
      <c r="D16" s="10">
        <v>27</v>
      </c>
      <c r="E16" s="23">
        <v>78</v>
      </c>
      <c r="F16" s="26">
        <f t="shared" si="0"/>
        <v>10.083333333333334</v>
      </c>
    </row>
    <row r="17" spans="1:6" ht="18.75">
      <c r="A17" s="18" t="s">
        <v>7</v>
      </c>
      <c r="B17" s="15"/>
      <c r="C17" s="10">
        <v>3</v>
      </c>
      <c r="D17" s="10">
        <v>26</v>
      </c>
      <c r="E17" s="23">
        <v>79</v>
      </c>
      <c r="F17" s="26">
        <f t="shared" si="0"/>
        <v>10.11111111111111</v>
      </c>
    </row>
    <row r="18" spans="1:7" s="69" customFormat="1" ht="18.75">
      <c r="A18" s="64" t="s">
        <v>8</v>
      </c>
      <c r="B18" s="65"/>
      <c r="C18" s="66"/>
      <c r="D18" s="66">
        <v>11</v>
      </c>
      <c r="E18" s="67">
        <v>14</v>
      </c>
      <c r="F18" s="68">
        <f t="shared" si="0"/>
        <v>9.68</v>
      </c>
      <c r="G18" s="69">
        <f>C18+D18+E18</f>
        <v>25</v>
      </c>
    </row>
    <row r="19" spans="1:6" ht="37.5">
      <c r="A19" s="18" t="s">
        <v>26</v>
      </c>
      <c r="B19" s="15"/>
      <c r="C19" s="10">
        <v>3</v>
      </c>
      <c r="D19" s="10">
        <v>28</v>
      </c>
      <c r="E19" s="23">
        <v>77</v>
      </c>
      <c r="F19" s="26">
        <f t="shared" si="0"/>
        <v>10.055555555555555</v>
      </c>
    </row>
    <row r="20" spans="1:6" ht="19.5" thickBot="1">
      <c r="A20" s="19" t="s">
        <v>9</v>
      </c>
      <c r="B20" s="16"/>
      <c r="C20" s="12">
        <v>4</v>
      </c>
      <c r="D20" s="12">
        <v>41</v>
      </c>
      <c r="E20" s="24">
        <v>63</v>
      </c>
      <c r="F20" s="27">
        <f t="shared" si="0"/>
        <v>9.63888888888889</v>
      </c>
    </row>
    <row r="21" spans="1:6" ht="19.5" thickBot="1">
      <c r="A21" s="21" t="s">
        <v>10</v>
      </c>
      <c r="B21" s="20">
        <f>SUM(B10:B20)</f>
        <v>0</v>
      </c>
      <c r="C21" s="20">
        <f>SUM(C10:C20)</f>
        <v>43</v>
      </c>
      <c r="D21" s="20">
        <f>SUM(D10:D20)</f>
        <v>396</v>
      </c>
      <c r="E21" s="20">
        <f>SUM(E10:E20)</f>
        <v>663</v>
      </c>
      <c r="F21" s="13">
        <f t="shared" si="0"/>
        <v>9.687840290381125</v>
      </c>
    </row>
    <row r="22" spans="1:6" s="5" customFormat="1" ht="18.75" thickBot="1">
      <c r="A22" s="4"/>
      <c r="B22" s="4"/>
      <c r="C22" s="4"/>
      <c r="D22" s="4"/>
      <c r="E22" s="4"/>
      <c r="F22" s="4"/>
    </row>
    <row r="23" spans="1:6" s="5" customFormat="1" ht="18.75" customHeight="1" thickBot="1">
      <c r="A23" s="48" t="s">
        <v>23</v>
      </c>
      <c r="B23" s="50" t="s">
        <v>24</v>
      </c>
      <c r="C23" s="51"/>
      <c r="D23" s="51"/>
      <c r="E23" s="52"/>
      <c r="F23" s="53" t="s">
        <v>21</v>
      </c>
    </row>
    <row r="24" spans="1:6" s="5" customFormat="1" ht="57" thickBot="1">
      <c r="A24" s="49"/>
      <c r="B24" s="40" t="s">
        <v>17</v>
      </c>
      <c r="C24" s="40" t="s">
        <v>18</v>
      </c>
      <c r="D24" s="40" t="s">
        <v>19</v>
      </c>
      <c r="E24" s="41" t="s">
        <v>20</v>
      </c>
      <c r="F24" s="54"/>
    </row>
    <row r="25" spans="1:6" s="5" customFormat="1" ht="18.75">
      <c r="A25" s="17" t="s">
        <v>0</v>
      </c>
      <c r="B25" s="14"/>
      <c r="C25" s="11"/>
      <c r="D25" s="11">
        <v>4</v>
      </c>
      <c r="E25" s="22"/>
      <c r="F25" s="25">
        <f aca="true" t="shared" si="1" ref="F25:F36">(2*B25+5*C25+8*D25+11*E25)/(B25+C25+D25+E25)</f>
        <v>8</v>
      </c>
    </row>
    <row r="26" spans="1:6" s="5" customFormat="1" ht="18.75">
      <c r="A26" s="18" t="s">
        <v>1</v>
      </c>
      <c r="B26" s="15"/>
      <c r="C26" s="10"/>
      <c r="D26" s="10"/>
      <c r="E26" s="23">
        <v>4</v>
      </c>
      <c r="F26" s="26">
        <f t="shared" si="1"/>
        <v>11</v>
      </c>
    </row>
    <row r="27" spans="1:6" s="5" customFormat="1" ht="18.75">
      <c r="A27" s="18" t="s">
        <v>2</v>
      </c>
      <c r="B27" s="15"/>
      <c r="C27" s="10"/>
      <c r="D27" s="10"/>
      <c r="E27" s="23">
        <v>4</v>
      </c>
      <c r="F27" s="26">
        <f t="shared" si="1"/>
        <v>11</v>
      </c>
    </row>
    <row r="28" spans="1:6" s="5" customFormat="1" ht="18.75">
      <c r="A28" s="18" t="s">
        <v>3</v>
      </c>
      <c r="B28" s="15"/>
      <c r="C28" s="10"/>
      <c r="D28" s="10">
        <v>4</v>
      </c>
      <c r="E28" s="23"/>
      <c r="F28" s="26">
        <f t="shared" si="1"/>
        <v>8</v>
      </c>
    </row>
    <row r="29" spans="1:6" s="5" customFormat="1" ht="18.75">
      <c r="A29" s="18" t="s">
        <v>4</v>
      </c>
      <c r="B29" s="15"/>
      <c r="C29" s="10"/>
      <c r="D29" s="10"/>
      <c r="E29" s="23">
        <v>4</v>
      </c>
      <c r="F29" s="26">
        <f t="shared" si="1"/>
        <v>11</v>
      </c>
    </row>
    <row r="30" spans="1:6" s="5" customFormat="1" ht="18.75">
      <c r="A30" s="18" t="s">
        <v>5</v>
      </c>
      <c r="B30" s="15"/>
      <c r="C30" s="10">
        <v>3</v>
      </c>
      <c r="D30" s="10"/>
      <c r="E30" s="23">
        <v>1</v>
      </c>
      <c r="F30" s="26">
        <f t="shared" si="1"/>
        <v>6.5</v>
      </c>
    </row>
    <row r="31" spans="1:6" s="5" customFormat="1" ht="18.75">
      <c r="A31" s="18" t="s">
        <v>6</v>
      </c>
      <c r="B31" s="15"/>
      <c r="C31" s="10"/>
      <c r="D31" s="10"/>
      <c r="E31" s="23">
        <v>8</v>
      </c>
      <c r="F31" s="26">
        <f t="shared" si="1"/>
        <v>11</v>
      </c>
    </row>
    <row r="32" spans="1:6" s="5" customFormat="1" ht="18.75">
      <c r="A32" s="18" t="s">
        <v>7</v>
      </c>
      <c r="B32" s="15"/>
      <c r="C32" s="10"/>
      <c r="D32" s="10"/>
      <c r="E32" s="23">
        <v>4</v>
      </c>
      <c r="F32" s="26">
        <f t="shared" si="1"/>
        <v>11</v>
      </c>
    </row>
    <row r="33" spans="1:6" s="5" customFormat="1" ht="18.75">
      <c r="A33" s="18" t="s">
        <v>8</v>
      </c>
      <c r="B33" s="15"/>
      <c r="C33" s="10">
        <v>1</v>
      </c>
      <c r="D33" s="10"/>
      <c r="E33" s="23">
        <v>1</v>
      </c>
      <c r="F33" s="26">
        <f t="shared" si="1"/>
        <v>8</v>
      </c>
    </row>
    <row r="34" spans="1:6" s="5" customFormat="1" ht="37.5">
      <c r="A34" s="18" t="s">
        <v>26</v>
      </c>
      <c r="B34" s="15"/>
      <c r="C34" s="10">
        <v>1</v>
      </c>
      <c r="D34" s="10"/>
      <c r="E34" s="23">
        <v>7</v>
      </c>
      <c r="F34" s="26">
        <f t="shared" si="1"/>
        <v>10.25</v>
      </c>
    </row>
    <row r="35" spans="1:6" s="5" customFormat="1" ht="19.5" thickBot="1">
      <c r="A35" s="19" t="s">
        <v>9</v>
      </c>
      <c r="B35" s="16"/>
      <c r="C35" s="12"/>
      <c r="D35" s="12">
        <v>4</v>
      </c>
      <c r="E35" s="24"/>
      <c r="F35" s="27">
        <f t="shared" si="1"/>
        <v>8</v>
      </c>
    </row>
    <row r="36" spans="1:6" s="5" customFormat="1" ht="19.5" thickBot="1">
      <c r="A36" s="21" t="s">
        <v>10</v>
      </c>
      <c r="B36" s="20">
        <f>SUM(B25:B35)</f>
        <v>0</v>
      </c>
      <c r="C36" s="20">
        <f>SUM(C25:C35)</f>
        <v>5</v>
      </c>
      <c r="D36" s="20">
        <f>SUM(D25:D35)</f>
        <v>12</v>
      </c>
      <c r="E36" s="20">
        <f>SUM(E25:E35)</f>
        <v>33</v>
      </c>
      <c r="F36" s="13">
        <f t="shared" si="1"/>
        <v>9.68</v>
      </c>
    </row>
    <row r="37" ht="20.25" customHeight="1"/>
    <row r="39" ht="12.75">
      <c r="A39" s="46"/>
    </row>
    <row r="40" ht="12.75">
      <c r="A40" s="46"/>
    </row>
    <row r="41" ht="12.75">
      <c r="A41" s="46"/>
    </row>
    <row r="42" ht="12.75">
      <c r="A42" s="46"/>
    </row>
  </sheetData>
  <sheetProtection selectLockedCells="1" selectUnlockedCells="1"/>
  <mergeCells count="7">
    <mergeCell ref="A23:A24"/>
    <mergeCell ref="B23:E23"/>
    <mergeCell ref="F23:F24"/>
    <mergeCell ref="A6:F6"/>
    <mergeCell ref="A8:A9"/>
    <mergeCell ref="B8:E8"/>
    <mergeCell ref="F8:F9"/>
  </mergeCells>
  <printOptions/>
  <pageMargins left="0.75" right="0.75" top="1" bottom="1" header="0.5118055555555555" footer="0.511805555555555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7"/>
  <sheetViews>
    <sheetView zoomScalePageLayoutView="0" workbookViewId="0" topLeftCell="A4">
      <selection activeCell="E4" sqref="E4"/>
    </sheetView>
  </sheetViews>
  <sheetFormatPr defaultColWidth="9.140625" defaultRowHeight="12.75"/>
  <cols>
    <col min="1" max="1" width="26.7109375" style="6" customWidth="1"/>
    <col min="2" max="2" width="26.7109375" style="0" customWidth="1"/>
    <col min="3" max="3" width="28.00390625" style="0" customWidth="1"/>
    <col min="4" max="4" width="14.00390625" style="0" customWidth="1"/>
    <col min="5" max="5" width="29.140625" style="0" customWidth="1"/>
    <col min="6" max="6" width="30.7109375" style="0" customWidth="1"/>
  </cols>
  <sheetData>
    <row r="1" spans="1:6" ht="12.75" customHeight="1">
      <c r="A1" s="7"/>
      <c r="B1" s="8"/>
      <c r="C1" s="8"/>
      <c r="D1" s="2"/>
      <c r="E1" s="2"/>
      <c r="F1" s="2"/>
    </row>
    <row r="2" spans="1:6" ht="12.75" customHeight="1">
      <c r="A2" s="7"/>
      <c r="B2" s="8"/>
      <c r="C2" s="8"/>
      <c r="D2" s="2"/>
      <c r="E2" s="2"/>
      <c r="F2" s="2"/>
    </row>
    <row r="3" spans="1:6" ht="12.75" customHeight="1">
      <c r="A3" s="7"/>
      <c r="B3" s="8"/>
      <c r="C3" s="8"/>
      <c r="D3" s="2"/>
      <c r="E3" s="2"/>
      <c r="F3" s="2"/>
    </row>
    <row r="4" spans="1:6" ht="98.25" customHeight="1" thickBot="1">
      <c r="A4" s="63" t="s">
        <v>28</v>
      </c>
      <c r="B4" s="63"/>
      <c r="C4" s="63"/>
      <c r="D4" s="2"/>
      <c r="E4" s="2"/>
      <c r="F4" s="2"/>
    </row>
    <row r="5" spans="1:6" ht="82.5" customHeight="1" thickBot="1">
      <c r="A5" s="44" t="s">
        <v>23</v>
      </c>
      <c r="B5" s="45" t="s">
        <v>22</v>
      </c>
      <c r="C5" s="45" t="s">
        <v>11</v>
      </c>
      <c r="E5" s="9"/>
      <c r="F5" s="9"/>
    </row>
    <row r="6" spans="1:6" ht="21" customHeight="1">
      <c r="A6" s="31" t="s">
        <v>0</v>
      </c>
      <c r="B6" s="37">
        <f>Аркуш1!F25</f>
        <v>8</v>
      </c>
      <c r="C6" s="34">
        <f>Аркуш1!F10</f>
        <v>9.166666666666666</v>
      </c>
      <c r="E6" s="9"/>
      <c r="F6" s="9"/>
    </row>
    <row r="7" spans="1:6" ht="22.5" customHeight="1">
      <c r="A7" s="32" t="s">
        <v>1</v>
      </c>
      <c r="B7" s="38">
        <f>Аркуш1!F26</f>
        <v>11</v>
      </c>
      <c r="C7" s="35">
        <f>Аркуш1!F11</f>
        <v>9.666666666666666</v>
      </c>
      <c r="E7" s="9"/>
      <c r="F7" s="9"/>
    </row>
    <row r="8" spans="1:6" ht="21" customHeight="1">
      <c r="A8" s="32" t="s">
        <v>2</v>
      </c>
      <c r="B8" s="38">
        <f>Аркуш1!F27</f>
        <v>11</v>
      </c>
      <c r="C8" s="35">
        <f>Аркуш1!F12</f>
        <v>9.722222222222221</v>
      </c>
      <c r="E8" s="9"/>
      <c r="F8" s="9"/>
    </row>
    <row r="9" spans="1:6" ht="20.25" customHeight="1">
      <c r="A9" s="32" t="s">
        <v>3</v>
      </c>
      <c r="B9" s="38">
        <f>Аркуш1!F28</f>
        <v>8</v>
      </c>
      <c r="C9" s="35">
        <f>Аркуш1!F13</f>
        <v>9.222222222222221</v>
      </c>
      <c r="E9" s="9"/>
      <c r="F9" s="9"/>
    </row>
    <row r="10" spans="1:6" ht="20.25" customHeight="1">
      <c r="A10" s="32" t="s">
        <v>4</v>
      </c>
      <c r="B10" s="38">
        <f>Аркуш1!F29</f>
        <v>11</v>
      </c>
      <c r="C10" s="35">
        <f>Аркуш1!F14</f>
        <v>9.371428571428572</v>
      </c>
      <c r="E10" s="9"/>
      <c r="F10" s="9"/>
    </row>
    <row r="11" spans="1:6" ht="19.5" customHeight="1">
      <c r="A11" s="32" t="s">
        <v>5</v>
      </c>
      <c r="B11" s="38">
        <f>Аркуш1!F30</f>
        <v>6.5</v>
      </c>
      <c r="C11" s="35">
        <f>Аркуш1!F15</f>
        <v>9.833333333333334</v>
      </c>
      <c r="E11" s="9"/>
      <c r="F11" s="9"/>
    </row>
    <row r="12" spans="1:6" ht="21" customHeight="1">
      <c r="A12" s="32" t="s">
        <v>6</v>
      </c>
      <c r="B12" s="38">
        <f>Аркуш1!F31</f>
        <v>11</v>
      </c>
      <c r="C12" s="35">
        <f>Аркуш1!F16</f>
        <v>10.083333333333334</v>
      </c>
      <c r="E12" s="9"/>
      <c r="F12" s="9"/>
    </row>
    <row r="13" spans="1:6" ht="21" customHeight="1">
      <c r="A13" s="32" t="s">
        <v>7</v>
      </c>
      <c r="B13" s="38">
        <f>Аркуш1!F32</f>
        <v>11</v>
      </c>
      <c r="C13" s="35">
        <f>Аркуш1!F17</f>
        <v>10.11111111111111</v>
      </c>
      <c r="E13" s="9"/>
      <c r="F13" s="9"/>
    </row>
    <row r="14" spans="1:6" ht="21" customHeight="1">
      <c r="A14" s="32" t="s">
        <v>8</v>
      </c>
      <c r="B14" s="38">
        <f>Аркуш1!F33</f>
        <v>8</v>
      </c>
      <c r="C14" s="35">
        <f>Аркуш1!F18</f>
        <v>9.68</v>
      </c>
      <c r="E14" s="9"/>
      <c r="F14" s="9"/>
    </row>
    <row r="15" spans="1:6" ht="21" customHeight="1">
      <c r="A15" s="32" t="s">
        <v>26</v>
      </c>
      <c r="B15" s="38">
        <f>Аркуш1!F34</f>
        <v>10.25</v>
      </c>
      <c r="C15" s="35">
        <f>Аркуш1!F19</f>
        <v>10.055555555555555</v>
      </c>
      <c r="E15" s="9"/>
      <c r="F15" s="9"/>
    </row>
    <row r="16" spans="1:6" ht="20.25" customHeight="1" thickBot="1">
      <c r="A16" s="33" t="s">
        <v>9</v>
      </c>
      <c r="B16" s="39">
        <f>Аркуш1!F35</f>
        <v>8</v>
      </c>
      <c r="C16" s="36">
        <f>Аркуш1!F20</f>
        <v>9.63888888888889</v>
      </c>
      <c r="E16" s="9"/>
      <c r="F16" s="9"/>
    </row>
    <row r="17" spans="1:3" ht="20.25" customHeight="1" thickBot="1">
      <c r="A17" s="28" t="s">
        <v>10</v>
      </c>
      <c r="B17" s="30">
        <f>Аркуш1!F36</f>
        <v>9.68</v>
      </c>
      <c r="C17" s="29">
        <f>Аркуш1!F21</f>
        <v>9.687840290381125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scale="81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28" sqref="M2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</dc:creator>
  <cp:keywords/>
  <dc:description/>
  <cp:lastModifiedBy>Svetlana</cp:lastModifiedBy>
  <dcterms:created xsi:type="dcterms:W3CDTF">2020-01-08T08:59:01Z</dcterms:created>
  <dcterms:modified xsi:type="dcterms:W3CDTF">2020-06-09T08:14:03Z</dcterms:modified>
  <cp:category/>
  <cp:version/>
  <cp:contentType/>
  <cp:contentStatus/>
</cp:coreProperties>
</file>